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<sst xmlns="http://schemas.openxmlformats.org/spreadsheetml/2006/main" count="19" uniqueCount="16">
  <si>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удельное сопротивление</t>
  </si>
  <si>
    <t>Мощность потребителя, кВт</t>
  </si>
  <si>
    <t>Рабочее напряжение,  кВ</t>
  </si>
  <si>
    <t>Ток, А</t>
  </si>
  <si>
    <t>Потери напряжения в проводе, В</t>
  </si>
  <si>
    <t>Напряжение у потребителя, В</t>
  </si>
  <si>
    <t>Потери мощности, Вт</t>
  </si>
  <si>
    <t>длина провода, м</t>
  </si>
  <si>
    <t>сечение провода, мм2</t>
  </si>
  <si>
    <t>сопротивление провода, Ом</t>
  </si>
  <si>
    <t>Одиночный потребитель, однофазное питание</t>
  </si>
  <si>
    <t>Группа потребителей, запитанных от одной фазы</t>
  </si>
  <si>
    <t>Первый потребитель</t>
  </si>
  <si>
    <t>Второй потребитель</t>
  </si>
  <si>
    <t>Третий потребитель</t>
  </si>
  <si>
    <t>Группа потребителей, запитанных от трех разных фаз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</si>
</sst>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 applyProtection="1">
      <alignment/>
      <protection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5.625" style="0" customWidth="1"/>
    <col min="3" max="3" width="10.375" style="0" customWidth="1"/>
    <col min="5" max="5" width="15.00390625" style="0" customWidth="1"/>
    <col min="6" max="6" width="11.75390625" style="0" customWidth="1"/>
    <col min="7" max="7" width="13.125" style="0" customWidth="1"/>
    <col min="9" max="9" width="17.875" style="0" customWidth="1"/>
    <col min="10" max="10" width="14.875" style="0" customWidth="1"/>
    <col min="11" max="11" width="15.75390625" style="0" customWidth="1"/>
  </cols>
  <sheetData>
    <row r="1" spans="2:11" ht="13.5" thickBot="1">
      <c r="B1" s="7" t="s">
        <v>10</v>
      </c>
      <c r="C1" s="8"/>
      <c r="D1" s="8"/>
      <c r="E1" s="8"/>
      <c r="F1" s="8"/>
      <c r="G1" s="8"/>
      <c r="H1" s="8"/>
      <c r="I1" s="8"/>
      <c r="J1" s="8"/>
      <c r="K1" s="9"/>
    </row>
    <row r="2" spans="2:11" ht="39" thickBot="1">
      <c r="B2" s="6" t="s">
        <v>0</v>
      </c>
      <c r="C2" s="6" t="s">
        <v>7</v>
      </c>
      <c r="D2" s="6" t="s">
        <v>8</v>
      </c>
      <c r="E2" s="6" t="s">
        <v>9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</row>
    <row r="3" spans="2:11" ht="13.5" thickBot="1">
      <c r="B3" s="1">
        <v>0.029</v>
      </c>
      <c r="C3" s="2">
        <v>1000</v>
      </c>
      <c r="D3" s="2">
        <v>35</v>
      </c>
      <c r="E3" s="1">
        <f>B3*C3/D3</f>
        <v>0.8285714285714286</v>
      </c>
      <c r="F3" s="3">
        <v>5</v>
      </c>
      <c r="G3" s="3">
        <v>0.22</v>
      </c>
      <c r="H3" s="4">
        <f>F3/G3</f>
        <v>22.727272727272727</v>
      </c>
      <c r="I3" s="4">
        <f>H3*E3*2</f>
        <v>37.66233766233766</v>
      </c>
      <c r="J3" s="4">
        <f>220-I3</f>
        <v>182.33766233766232</v>
      </c>
      <c r="K3" s="4">
        <f>H3*I3</f>
        <v>855.9622195985833</v>
      </c>
    </row>
    <row r="5" ht="13.5" thickBot="1"/>
    <row r="6" spans="1:11" ht="13.5" thickBot="1">
      <c r="A6" s="7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3.5" thickBo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13.5" thickBot="1">
      <c r="B8" s="15">
        <v>0.029</v>
      </c>
      <c r="C8" s="16">
        <v>100</v>
      </c>
      <c r="D8" s="16">
        <v>35</v>
      </c>
      <c r="E8" s="15">
        <f>B8*C8/D8</f>
        <v>0.08285714285714287</v>
      </c>
      <c r="F8" s="17">
        <v>10</v>
      </c>
      <c r="G8" s="17">
        <v>0.22</v>
      </c>
      <c r="H8" s="15">
        <f>F8/G8</f>
        <v>45.45454545454545</v>
      </c>
      <c r="I8" s="15">
        <f>E8*(H8+H10+H12)*2</f>
        <v>15.064935064935066</v>
      </c>
      <c r="J8" s="15">
        <f>220-I8</f>
        <v>204.93506493506493</v>
      </c>
      <c r="K8" s="13"/>
    </row>
    <row r="9" spans="1:11" ht="13.5" thickBot="1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3.5" thickBot="1">
      <c r="A10" s="12"/>
      <c r="B10" s="15">
        <v>0.029</v>
      </c>
      <c r="C10" s="16">
        <v>500</v>
      </c>
      <c r="D10" s="18">
        <f>D8</f>
        <v>35</v>
      </c>
      <c r="E10" s="15">
        <f>B10*C10/D10</f>
        <v>0.4142857142857143</v>
      </c>
      <c r="F10" s="17">
        <v>5</v>
      </c>
      <c r="G10" s="17">
        <v>0.22</v>
      </c>
      <c r="H10" s="15">
        <f>F10/G10</f>
        <v>22.727272727272727</v>
      </c>
      <c r="I10" s="15">
        <f>(E8*H8+E10*(H10+H12))*2</f>
        <v>45.1948051948052</v>
      </c>
      <c r="J10" s="15">
        <f>220-I10</f>
        <v>174.8051948051948</v>
      </c>
      <c r="K10" s="19"/>
    </row>
    <row r="11" spans="1:11" ht="13.5" thickBot="1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.5" thickBot="1">
      <c r="A12" s="14"/>
      <c r="B12" s="15">
        <v>0.029</v>
      </c>
      <c r="C12" s="16">
        <v>1000</v>
      </c>
      <c r="D12" s="4">
        <f>D8</f>
        <v>35</v>
      </c>
      <c r="E12" s="15">
        <f>B12*C12/D12</f>
        <v>0.8285714285714286</v>
      </c>
      <c r="F12" s="17">
        <v>5</v>
      </c>
      <c r="G12" s="17">
        <v>0.22</v>
      </c>
      <c r="H12" s="15">
        <f>F12/G12</f>
        <v>22.727272727272727</v>
      </c>
      <c r="I12" s="15">
        <f>(E8*H8+E10*H10+E12*H12)*2</f>
        <v>64.02597402597402</v>
      </c>
      <c r="J12" s="15">
        <f>220-I12</f>
        <v>155.97402597402598</v>
      </c>
      <c r="K12" s="14"/>
    </row>
    <row r="13" ht="13.5" thickBot="1"/>
    <row r="14" spans="1:11" ht="13.5" thickBot="1">
      <c r="A14" s="7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3.5" thickBot="1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3.5" thickBot="1">
      <c r="B16" s="15">
        <v>0.029</v>
      </c>
      <c r="C16" s="16">
        <v>100</v>
      </c>
      <c r="D16" s="16">
        <v>35</v>
      </c>
      <c r="E16" s="15">
        <f>B16*C16/D16</f>
        <v>0.08285714285714287</v>
      </c>
      <c r="F16" s="17">
        <v>10</v>
      </c>
      <c r="G16" s="17">
        <v>0.22</v>
      </c>
      <c r="H16" s="15">
        <f>F16/G16</f>
        <v>45.45454545454545</v>
      </c>
      <c r="I16" s="15">
        <f>E16*(H16+H18+H20)</f>
        <v>7.532467532467533</v>
      </c>
      <c r="J16" s="15">
        <f>220-I16</f>
        <v>212.46753246753246</v>
      </c>
      <c r="K16" s="13"/>
    </row>
    <row r="17" spans="1:11" ht="13.5" thickBot="1">
      <c r="A17" s="5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3.5" thickBot="1">
      <c r="A18" s="12"/>
      <c r="B18" s="15">
        <v>0.029</v>
      </c>
      <c r="C18" s="16">
        <v>500</v>
      </c>
      <c r="D18" s="18">
        <f>D16</f>
        <v>35</v>
      </c>
      <c r="E18" s="15">
        <f>B18*C18/D18</f>
        <v>0.4142857142857143</v>
      </c>
      <c r="F18" s="17">
        <v>5</v>
      </c>
      <c r="G18" s="17">
        <v>0.22</v>
      </c>
      <c r="H18" s="15">
        <f>F18/G18</f>
        <v>22.727272727272727</v>
      </c>
      <c r="I18" s="15">
        <f>E16*H16+E18*(H18+H20)</f>
        <v>22.5974025974026</v>
      </c>
      <c r="J18" s="15">
        <f>220-I18</f>
        <v>197.4025974025974</v>
      </c>
      <c r="K18" s="19"/>
    </row>
    <row r="19" spans="1:11" ht="13.5" thickBot="1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5" thickBot="1">
      <c r="A20" s="14"/>
      <c r="B20" s="15">
        <v>0.029</v>
      </c>
      <c r="C20" s="16">
        <v>1000</v>
      </c>
      <c r="D20" s="4">
        <f>D16</f>
        <v>35</v>
      </c>
      <c r="E20" s="15">
        <f>B20*C20/D20</f>
        <v>0.8285714285714286</v>
      </c>
      <c r="F20" s="17">
        <v>5</v>
      </c>
      <c r="G20" s="17">
        <v>0.22</v>
      </c>
      <c r="H20" s="15">
        <f>F20/G20</f>
        <v>22.727272727272727</v>
      </c>
      <c r="I20" s="15">
        <f>E16*H16+E18*H18+E20*H20</f>
        <v>32.01298701298701</v>
      </c>
      <c r="J20" s="15">
        <f>220-I20</f>
        <v>187.98701298701297</v>
      </c>
      <c r="K20" s="14"/>
    </row>
  </sheetData>
  <sheetProtection sheet="1" objects="1" scenarios="1"/>
  <mergeCells count="9">
    <mergeCell ref="A19:K19"/>
    <mergeCell ref="A7:K7"/>
    <mergeCell ref="A9:K9"/>
    <mergeCell ref="A11:K11"/>
    <mergeCell ref="A14:K14"/>
    <mergeCell ref="B1:K1"/>
    <mergeCell ref="A6:K6"/>
    <mergeCell ref="A15:K15"/>
    <mergeCell ref="A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</dc:creator>
  <cp:keywords/>
  <dc:description/>
  <cp:lastModifiedBy>doro</cp:lastModifiedBy>
  <cp:lastPrinted>2011-01-24T11:54:00Z</cp:lastPrinted>
  <dcterms:created xsi:type="dcterms:W3CDTF">2011-01-24T11:50:16Z</dcterms:created>
  <dcterms:modified xsi:type="dcterms:W3CDTF">2011-01-24T13:13:32Z</dcterms:modified>
  <cp:category/>
  <cp:version/>
  <cp:contentType/>
  <cp:contentStatus/>
</cp:coreProperties>
</file>